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40" windowHeight="10980" activeTab="0"/>
  </bookViews>
  <sheets>
    <sheet name="EN 12975 steady state glazed" sheetId="1" r:id="rId1"/>
  </sheets>
  <definedNames>
    <definedName name="_xlnm.Print_Area" localSheetId="0">'EN 12975 steady state glazed'!$A$1:$M$71</definedName>
  </definedNames>
  <calcPr fullCalcOnLoad="1"/>
</workbook>
</file>

<file path=xl/sharedStrings.xml><?xml version="1.0" encoding="utf-8"?>
<sst xmlns="http://schemas.openxmlformats.org/spreadsheetml/2006/main" count="154" uniqueCount="138">
  <si>
    <t>20°</t>
  </si>
  <si>
    <t>40°</t>
  </si>
  <si>
    <t>50°</t>
  </si>
  <si>
    <t>60°</t>
  </si>
  <si>
    <t>E-mail</t>
  </si>
  <si>
    <t xml:space="preserve"> [m²]</t>
  </si>
  <si>
    <t>RRRRRRRRR </t>
  </si>
  <si>
    <t>°C</t>
  </si>
  <si>
    <t>W/(m²K)</t>
  </si>
  <si>
    <t>W/(m²K²)</t>
  </si>
  <si>
    <t>kJ/(m²K)</t>
  </si>
  <si>
    <t>-</t>
  </si>
  <si>
    <t>Website</t>
  </si>
  <si>
    <t>CERTIFICATION BODY FOOTER
address etc.</t>
  </si>
  <si>
    <t>CERTIFICATION BODY HEADER
field available for logo etc.</t>
  </si>
  <si>
    <t>Note 1</t>
  </si>
  <si>
    <t>Note 2</t>
  </si>
  <si>
    <r>
      <t>Company</t>
    </r>
    <r>
      <rPr>
        <sz val="8"/>
        <rFont val="Arial"/>
        <family val="0"/>
      </rPr>
      <t xml:space="preserve"> / Firma / Société</t>
    </r>
  </si>
  <si>
    <r>
      <t>Street</t>
    </r>
    <r>
      <rPr>
        <sz val="8"/>
        <rFont val="Arial"/>
        <family val="0"/>
      </rPr>
      <t xml:space="preserve"> / Straße / Rue</t>
    </r>
  </si>
  <si>
    <r>
      <t>Postal Code</t>
    </r>
    <r>
      <rPr>
        <sz val="8"/>
        <rFont val="Arial"/>
        <family val="0"/>
      </rPr>
      <t>, Place / PLZ, Ort / Code postal, Place</t>
    </r>
  </si>
  <si>
    <r>
      <t>Testing Laboratory</t>
    </r>
    <r>
      <rPr>
        <sz val="8"/>
        <rFont val="Arial"/>
        <family val="2"/>
      </rPr>
      <t xml:space="preserve"> / Prüflaboratorium / Laboratoire d’essais</t>
    </r>
  </si>
  <si>
    <r>
      <t xml:space="preserve">Product name
</t>
    </r>
    <r>
      <rPr>
        <sz val="8"/>
        <rFont val="Arial"/>
        <family val="0"/>
      </rPr>
      <t>Produktbezeichnung
Modèle</t>
    </r>
  </si>
  <si>
    <r>
      <t>Effective thermal capacity</t>
    </r>
    <r>
      <rPr>
        <sz val="8"/>
        <rFont val="Arial"/>
        <family val="2"/>
      </rPr>
      <t xml:space="preserve"> / Effektive Wärmekapazität / Capacité thermique effective</t>
    </r>
    <r>
      <rPr>
        <sz val="8"/>
        <rFont val="Arial"/>
        <family val="2"/>
      </rPr>
      <t xml:space="preserve">   </t>
    </r>
  </si>
  <si>
    <r>
      <t>c</t>
    </r>
    <r>
      <rPr>
        <sz val="6"/>
        <rFont val="Arial"/>
        <family val="2"/>
      </rPr>
      <t>eff</t>
    </r>
    <r>
      <rPr>
        <sz val="8"/>
        <rFont val="Arial"/>
        <family val="2"/>
      </rPr>
      <t xml:space="preserve"> = C/A</t>
    </r>
    <r>
      <rPr>
        <sz val="6"/>
        <rFont val="Arial"/>
        <family val="2"/>
      </rPr>
      <t>a</t>
    </r>
  </si>
  <si>
    <t xml:space="preserve"> xxxxxxxxxxxxxxxxxxxxxxx</t>
  </si>
  <si>
    <t xml:space="preserve"> xxxxxxxxxxxxxxxx 999</t>
  </si>
  <si>
    <t xml:space="preserve"> xxxxxxxxxxxxxxxxxxxx</t>
  </si>
  <si>
    <t xml:space="preserve"> xxxxxxxxxxx</t>
  </si>
  <si>
    <t xml:space="preserve"> xxxxxxxxxxxxxxxxxxxxxxxx</t>
  </si>
  <si>
    <t xml:space="preserve"> 99999</t>
  </si>
  <si>
    <r>
      <t>t</t>
    </r>
    <r>
      <rPr>
        <sz val="6"/>
        <rFont val="Arial"/>
        <family val="2"/>
      </rPr>
      <t>stg</t>
    </r>
  </si>
  <si>
    <r>
      <t>Country</t>
    </r>
    <r>
      <rPr>
        <sz val="8"/>
        <rFont val="Arial"/>
        <family val="2"/>
      </rPr>
      <t>/Land/Pays</t>
    </r>
  </si>
  <si>
    <t>Water</t>
  </si>
  <si>
    <t>Wasser</t>
  </si>
  <si>
    <t>Eau</t>
  </si>
  <si>
    <t>Tel. / Fax</t>
  </si>
  <si>
    <t>+99</t>
  </si>
  <si>
    <t>Evacuated tube / Vakuumröhrenkollektor / Capteur à tube sous vide</t>
  </si>
  <si>
    <t>Flat plate / Flachkollektor / Capteur plan</t>
  </si>
  <si>
    <r>
      <t xml:space="preserve"> </t>
    </r>
    <r>
      <rPr>
        <u val="single"/>
        <sz val="8"/>
        <color indexed="12"/>
        <rFont val="Arial"/>
        <family val="0"/>
      </rPr>
      <t>www.xxxxxxxx.xxx</t>
    </r>
  </si>
  <si>
    <r>
      <t xml:space="preserve"> </t>
    </r>
    <r>
      <rPr>
        <u val="single"/>
        <sz val="8"/>
        <color indexed="12"/>
        <rFont val="Arial"/>
        <family val="0"/>
      </rPr>
      <t>xxx@xxx.xx</t>
    </r>
  </si>
  <si>
    <r>
      <t>p</t>
    </r>
    <r>
      <rPr>
        <sz val="6"/>
        <rFont val="Arial"/>
        <family val="2"/>
      </rPr>
      <t>max</t>
    </r>
  </si>
  <si>
    <t>kPa</t>
  </si>
  <si>
    <r>
      <t>a</t>
    </r>
    <r>
      <rPr>
        <vertAlign val="subscript"/>
        <sz val="8"/>
        <rFont val="Arial"/>
        <family val="2"/>
      </rPr>
      <t>2a</t>
    </r>
  </si>
  <si>
    <r>
      <t>a</t>
    </r>
    <r>
      <rPr>
        <vertAlign val="subscript"/>
        <sz val="8"/>
        <rFont val="Arial"/>
        <family val="2"/>
      </rPr>
      <t xml:space="preserve">1a </t>
    </r>
  </si>
  <si>
    <r>
      <t>h</t>
    </r>
    <r>
      <rPr>
        <sz val="6"/>
        <rFont val="Arial"/>
        <family val="2"/>
      </rPr>
      <t>0a</t>
    </r>
    <r>
      <rPr>
        <sz val="8"/>
        <rFont val="Arial"/>
        <family val="2"/>
      </rPr>
      <t xml:space="preserve"> </t>
    </r>
  </si>
  <si>
    <t xml:space="preserve"> xxx999</t>
  </si>
  <si>
    <t>99-99-2099</t>
  </si>
  <si>
    <t xml:space="preserve"> 99-99-2099</t>
  </si>
  <si>
    <t>10°</t>
  </si>
  <si>
    <t>70°</t>
  </si>
  <si>
    <t>30°</t>
  </si>
  <si>
    <t xml:space="preserve"> ▼</t>
  </si>
  <si>
    <r>
      <t>θ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/ θ</t>
    </r>
    <r>
      <rPr>
        <vertAlign val="subscript"/>
        <sz val="8"/>
        <rFont val="Arial"/>
        <family val="2"/>
      </rPr>
      <t>L</t>
    </r>
  </si>
  <si>
    <r>
      <t>Irradiance /</t>
    </r>
    <r>
      <rPr>
        <sz val="8"/>
        <rFont val="Arial"/>
        <family val="2"/>
      </rPr>
      <t xml:space="preserve"> Bestrahlungsstärke / Irradiance  </t>
    </r>
    <r>
      <rPr>
        <b/>
        <sz val="8"/>
        <rFont val="Arial"/>
        <family val="2"/>
      </rPr>
      <t>G</t>
    </r>
    <r>
      <rPr>
        <b/>
        <sz val="6"/>
        <rFont val="Arial"/>
        <family val="2"/>
      </rPr>
      <t>s</t>
    </r>
    <r>
      <rPr>
        <b/>
        <sz val="8"/>
        <rFont val="Arial"/>
        <family val="2"/>
      </rPr>
      <t>=1000 W/m²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Ambient temperature </t>
    </r>
    <r>
      <rPr>
        <sz val="8"/>
        <rFont val="Arial"/>
        <family val="2"/>
      </rPr>
      <t xml:space="preserve">/ Umgebungstemperature / Temperature ambiante: </t>
    </r>
    <r>
      <rPr>
        <b/>
        <sz val="8"/>
        <rFont val="Arial"/>
        <family val="2"/>
      </rPr>
      <t>t</t>
    </r>
    <r>
      <rPr>
        <b/>
        <sz val="6"/>
        <rFont val="Arial"/>
        <family val="2"/>
      </rPr>
      <t>a</t>
    </r>
    <r>
      <rPr>
        <b/>
        <sz val="8"/>
        <rFont val="Arial"/>
        <family val="2"/>
      </rPr>
      <t xml:space="preserve">=30 °C </t>
    </r>
  </si>
  <si>
    <r>
      <t>K</t>
    </r>
    <r>
      <rPr>
        <vertAlign val="subscript"/>
        <sz val="8"/>
        <rFont val="Arial"/>
        <family val="2"/>
      </rPr>
      <t>θ</t>
    </r>
    <r>
      <rPr>
        <sz val="8"/>
        <rFont val="Arial"/>
        <family val="2"/>
      </rPr>
      <t>(θ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</t>
    </r>
  </si>
  <si>
    <r>
      <t>K</t>
    </r>
    <r>
      <rPr>
        <vertAlign val="subscript"/>
        <sz val="8"/>
        <rFont val="Arial"/>
        <family val="2"/>
      </rPr>
      <t>θ</t>
    </r>
    <r>
      <rPr>
        <sz val="8"/>
        <rFont val="Arial"/>
        <family val="2"/>
      </rPr>
      <t>(θ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>)</t>
    </r>
  </si>
  <si>
    <t>Stamp &amp; signature of test lab</t>
  </si>
  <si>
    <t>Note 3</t>
  </si>
  <si>
    <t>Registernummer</t>
  </si>
  <si>
    <t>Numéro d’enregistrement</t>
  </si>
  <si>
    <t xml:space="preserve">Registration No. </t>
  </si>
  <si>
    <t>Kurzfassung EN 12975 Test Ergebnisse, Anlage zum Solar KEYMARK-Zertifikat</t>
  </si>
  <si>
    <t>Summary of EN 12975 Test Results,</t>
  </si>
  <si>
    <t>annex to Solar KEYMARK Certificate</t>
  </si>
  <si>
    <t>Synthèse des résultas d'essais selon EN 12975, annexe au certificat Solar KEYMARK</t>
  </si>
  <si>
    <t xml:space="preserve"> 9999999999 / -9999</t>
  </si>
  <si>
    <t xml:space="preserve"> English
 Deutsch
 Francais</t>
  </si>
  <si>
    <r>
      <t xml:space="preserve">Optional values </t>
    </r>
    <r>
      <rPr>
        <i/>
        <sz val="7"/>
        <rFont val="Arial"/>
        <family val="2"/>
      </rPr>
      <t>/ Angaben optional / Données optionnelles</t>
    </r>
  </si>
  <si>
    <r>
      <t>θ</t>
    </r>
    <r>
      <rPr>
        <vertAlign val="subscript"/>
        <sz val="8"/>
        <color indexed="55"/>
        <rFont val="Arial"/>
        <family val="2"/>
      </rPr>
      <t>L</t>
    </r>
    <r>
      <rPr>
        <sz val="8"/>
        <color indexed="55"/>
        <rFont val="Arial"/>
        <family val="2"/>
      </rPr>
      <t xml:space="preserve"> is angle in longitudinal plane</t>
    </r>
  </si>
  <si>
    <r>
      <t>θ</t>
    </r>
    <r>
      <rPr>
        <vertAlign val="subscript"/>
        <sz val="8"/>
        <color indexed="55"/>
        <rFont val="Arial"/>
        <family val="2"/>
      </rPr>
      <t>T</t>
    </r>
    <r>
      <rPr>
        <sz val="8"/>
        <color indexed="55"/>
        <rFont val="Arial"/>
        <family val="2"/>
      </rPr>
      <t xml:space="preserve"> is angle in transversal plane</t>
    </r>
  </si>
  <si>
    <t>Unglazed collector / unabgedeckter Kollektor / capteur sans vitrage</t>
  </si>
  <si>
    <r>
      <t xml:space="preserve"> EN 12975-2 6.1.4 (outdoor/außen/extérieur</t>
    </r>
    <r>
      <rPr>
        <sz val="8"/>
        <color indexed="57"/>
        <rFont val="Arial"/>
        <family val="0"/>
      </rPr>
      <t>)</t>
    </r>
  </si>
  <si>
    <r>
      <t xml:space="preserve"> EN 12975-2 6.1.5 (indoo</t>
    </r>
    <r>
      <rPr>
        <sz val="8"/>
        <color indexed="57"/>
        <rFont val="Arial"/>
        <family val="2"/>
      </rPr>
      <t>r/innen/intérieur)</t>
    </r>
  </si>
  <si>
    <r>
      <t xml:space="preserve"> EN 12975-2 6.2.4 (outdoor/außen/extérieur</t>
    </r>
    <r>
      <rPr>
        <sz val="8"/>
        <color indexed="57"/>
        <rFont val="Arial"/>
        <family val="0"/>
      </rPr>
      <t>)</t>
    </r>
  </si>
  <si>
    <r>
      <t xml:space="preserve"> EN 12975-2 6.2.5 (indoo</t>
    </r>
    <r>
      <rPr>
        <sz val="8"/>
        <color indexed="57"/>
        <rFont val="Arial"/>
        <family val="2"/>
      </rPr>
      <t>r/innen/intérieur)</t>
    </r>
  </si>
  <si>
    <r>
      <t xml:space="preserve"> EN 12975-2 6.3 (outdoor/außen/extérieur</t>
    </r>
    <r>
      <rPr>
        <sz val="8"/>
        <color indexed="57"/>
        <rFont val="Arial"/>
        <family val="0"/>
      </rPr>
      <t>)</t>
    </r>
  </si>
  <si>
    <t xml:space="preserve">Steady state / dynamic: </t>
  </si>
  <si>
    <t>Glazed /unglazed:</t>
  </si>
  <si>
    <r>
      <t>G</t>
    </r>
    <r>
      <rPr>
        <vertAlign val="subscript"/>
        <sz val="8"/>
        <rFont val="Arial"/>
        <family val="2"/>
      </rPr>
      <t>DIF</t>
    </r>
    <r>
      <rPr>
        <sz val="8"/>
        <rFont val="Arial"/>
        <family val="2"/>
      </rPr>
      <t>/G</t>
    </r>
    <r>
      <rPr>
        <vertAlign val="subscript"/>
        <sz val="8"/>
        <rFont val="Arial"/>
        <family val="2"/>
      </rPr>
      <t>TOT</t>
    </r>
    <r>
      <rPr>
        <sz val="8"/>
        <rFont val="Arial"/>
        <family val="2"/>
      </rPr>
      <t xml:space="preserve">
</t>
    </r>
  </si>
  <si>
    <r>
      <t xml:space="preserve">Date of test report </t>
    </r>
    <r>
      <rPr>
        <sz val="8"/>
        <rFont val="Arial"/>
        <family val="2"/>
      </rPr>
      <t>/ Datum des Prüfberichts / date de rapport des essais</t>
    </r>
  </si>
  <si>
    <r>
      <t xml:space="preserve">Test report id. number </t>
    </r>
    <r>
      <rPr>
        <sz val="8"/>
        <rFont val="Arial"/>
        <family val="2"/>
      </rPr>
      <t>/ Prüberichtsnummer / numéro d'identification de rapport des essais</t>
    </r>
  </si>
  <si>
    <r>
      <t>Incidence angle modifiers K</t>
    </r>
    <r>
      <rPr>
        <b/>
        <vertAlign val="subscript"/>
        <sz val="8"/>
        <rFont val="Arial"/>
        <family val="2"/>
      </rPr>
      <t>θ</t>
    </r>
    <r>
      <rPr>
        <b/>
        <sz val="8"/>
        <rFont val="Arial"/>
        <family val="2"/>
      </rPr>
      <t>(θ)</t>
    </r>
  </si>
  <si>
    <r>
      <t>Einfallswinkelkorrekturfaktoren K</t>
    </r>
    <r>
      <rPr>
        <vertAlign val="subscript"/>
        <sz val="8"/>
        <rFont val="Arial"/>
        <family val="2"/>
      </rPr>
      <t>θ</t>
    </r>
    <r>
      <rPr>
        <sz val="8"/>
        <rFont val="Arial"/>
        <family val="2"/>
      </rPr>
      <t>(θ)</t>
    </r>
  </si>
  <si>
    <r>
      <t>Facteur d'angle d'incidence K</t>
    </r>
    <r>
      <rPr>
        <vertAlign val="subscript"/>
        <sz val="8"/>
        <rFont val="Arial"/>
        <family val="2"/>
      </rPr>
      <t>θ</t>
    </r>
    <r>
      <rPr>
        <sz val="8"/>
        <rFont val="Arial"/>
        <family val="2"/>
      </rPr>
      <t>(θ)</t>
    </r>
  </si>
  <si>
    <t>Subtype 1</t>
  </si>
  <si>
    <t>Subtype 2</t>
  </si>
  <si>
    <t>Subtype 3</t>
  </si>
  <si>
    <t>Colour codes</t>
  </si>
  <si>
    <t>Replace by own header/footer</t>
  </si>
  <si>
    <t>In the sheet</t>
  </si>
  <si>
    <t>Write input data</t>
  </si>
  <si>
    <t>Choose from drop down list (▼) in</t>
  </si>
  <si>
    <t>lines: 13 and 52</t>
  </si>
  <si>
    <t>Don't touch black text</t>
  </si>
  <si>
    <t>Comments / explanations</t>
  </si>
  <si>
    <t>To the right of the sheet</t>
  </si>
  <si>
    <t>Drop down lists</t>
  </si>
  <si>
    <t>Internal automatic checks</t>
  </si>
  <si>
    <t>Error indication</t>
  </si>
  <si>
    <r>
      <t>Min &amp; max values of G</t>
    </r>
    <r>
      <rPr>
        <vertAlign val="subscript"/>
        <sz val="8"/>
        <color indexed="55"/>
        <rFont val="Arial"/>
        <family val="2"/>
      </rPr>
      <t>DIF</t>
    </r>
    <r>
      <rPr>
        <sz val="8"/>
        <color indexed="55"/>
        <rFont val="Arial"/>
        <family val="2"/>
      </rPr>
      <t>/G</t>
    </r>
    <r>
      <rPr>
        <vertAlign val="subscript"/>
        <sz val="8"/>
        <color indexed="55"/>
        <rFont val="Arial"/>
        <family val="2"/>
      </rPr>
      <t xml:space="preserve">TOT </t>
    </r>
    <r>
      <rPr>
        <sz val="8"/>
        <color indexed="55"/>
        <rFont val="Arial"/>
        <family val="2"/>
      </rPr>
      <t>refers to the overall minimum and maximum values obtaing during all Kθ measurements (15 minutes average values)</t>
    </r>
  </si>
  <si>
    <t>Error indication:</t>
  </si>
  <si>
    <t>min</t>
  </si>
  <si>
    <t>max</t>
  </si>
  <si>
    <r>
      <t>G</t>
    </r>
    <r>
      <rPr>
        <vertAlign val="subscript"/>
        <sz val="8"/>
        <color indexed="55"/>
        <rFont val="Arial"/>
        <family val="2"/>
      </rPr>
      <t>DIF</t>
    </r>
    <r>
      <rPr>
        <sz val="8"/>
        <color indexed="55"/>
        <rFont val="Arial"/>
        <family val="2"/>
      </rPr>
      <t>/G</t>
    </r>
    <r>
      <rPr>
        <vertAlign val="subscript"/>
        <sz val="8"/>
        <color indexed="55"/>
        <rFont val="Arial"/>
        <family val="2"/>
      </rPr>
      <t xml:space="preserve">TOT </t>
    </r>
    <r>
      <rPr>
        <sz val="8"/>
        <color indexed="55"/>
        <rFont val="Arial"/>
        <family val="2"/>
      </rPr>
      <t>is the fraction of diffuse to total radiation when measuring the Kθ - please give min and max values for the fraction during measurements of the Kθ</t>
    </r>
  </si>
  <si>
    <t>Fluid</t>
  </si>
  <si>
    <t>Liquide</t>
  </si>
  <si>
    <t>Flüssigkeit</t>
  </si>
  <si>
    <t>conditions d'essais</t>
  </si>
  <si>
    <t>Flow rate</t>
  </si>
  <si>
    <t>Débit</t>
  </si>
  <si>
    <t>Test conditions</t>
  </si>
  <si>
    <t xml:space="preserve">Prüfbedingungen </t>
  </si>
  <si>
    <t>kg/s per m²</t>
  </si>
  <si>
    <t>Durchfluss</t>
  </si>
  <si>
    <r>
      <t>Gross height</t>
    </r>
    <r>
      <rPr>
        <sz val="8"/>
        <rFont val="Arial"/>
        <family val="2"/>
      </rPr>
      <t xml:space="preserve">
 Höhe (Außenmaß) 
epaisseur hors tout</t>
    </r>
  </si>
  <si>
    <r>
      <t>Gross length</t>
    </r>
    <r>
      <rPr>
        <sz val="8"/>
        <rFont val="Arial"/>
        <family val="2"/>
      </rPr>
      <t xml:space="preserve">
Länge(Außenmaß) 
Longueuhors tout</t>
    </r>
  </si>
  <si>
    <t>[mm]</t>
  </si>
  <si>
    <r>
      <t>Aperture area</t>
    </r>
    <r>
      <rPr>
        <sz val="8"/>
        <rFont val="Arial"/>
        <family val="2"/>
      </rPr>
      <t xml:space="preserve"> 
Aperturfläche</t>
    </r>
    <r>
      <rPr>
        <sz val="8"/>
        <rFont val="Arial"/>
        <family val="2"/>
      </rPr>
      <t xml:space="preserve"> 
Superficie d'entrée </t>
    </r>
  </si>
  <si>
    <r>
      <t xml:space="preserve">Gross area </t>
    </r>
    <r>
      <rPr>
        <sz val="8"/>
        <rFont val="Arial"/>
        <family val="2"/>
      </rPr>
      <t xml:space="preserve">
Bruttofläche </t>
    </r>
    <r>
      <rPr>
        <sz val="8"/>
        <rFont val="Arial"/>
        <family val="2"/>
      </rPr>
      <t xml:space="preserve">
Superficie hors-tout</t>
    </r>
  </si>
  <si>
    <r>
      <t>(A</t>
    </r>
    <r>
      <rPr>
        <sz val="6"/>
        <rFont val="Arial"/>
        <family val="2"/>
      </rPr>
      <t>a</t>
    </r>
    <r>
      <rPr>
        <sz val="8"/>
        <rFont val="Arial"/>
        <family val="2"/>
      </rPr>
      <t>)  [m²]</t>
    </r>
  </si>
  <si>
    <r>
      <t>(A</t>
    </r>
    <r>
      <rPr>
        <sz val="6"/>
        <rFont val="Arial"/>
        <family val="2"/>
      </rPr>
      <t>G</t>
    </r>
    <r>
      <rPr>
        <sz val="8"/>
        <rFont val="Arial"/>
        <family val="2"/>
      </rPr>
      <t>)  [m²]</t>
    </r>
  </si>
  <si>
    <r>
      <t>Power output per collector unit</t>
    </r>
    <r>
      <rPr>
        <sz val="8"/>
        <rFont val="Arial"/>
        <family val="2"/>
      </rPr>
      <t xml:space="preserve"> 
Leistung je Kollektormodul
Puissance fournie par le capteur
{note 1}</t>
    </r>
  </si>
  <si>
    <r>
      <t xml:space="preserve">Gross width 
</t>
    </r>
    <r>
      <rPr>
        <sz val="8"/>
        <rFont val="Arial"/>
        <family val="2"/>
      </rPr>
      <t>Breite  (Außenmaß) 
largeur  hors tout</t>
    </r>
  </si>
  <si>
    <r>
      <t>Collector Type</t>
    </r>
    <r>
      <rPr>
        <sz val="8"/>
        <rFont val="Arial"/>
        <family val="0"/>
      </rPr>
      <t xml:space="preserve"> / Kollektorbauart / type de capteur </t>
    </r>
  </si>
  <si>
    <t>Yes / ja / oui</t>
  </si>
  <si>
    <t>No / nein / non</t>
  </si>
  <si>
    <t xml:space="preserve"> EN 12975-2 6.1.4 (outdoor/außen/extérieur)</t>
  </si>
  <si>
    <r>
      <t>G</t>
    </r>
    <r>
      <rPr>
        <vertAlign val="subscript"/>
        <sz val="7"/>
        <rFont val="Arial"/>
        <family val="2"/>
      </rPr>
      <t>DIF</t>
    </r>
    <r>
      <rPr>
        <sz val="7"/>
        <rFont val="Arial"/>
        <family val="2"/>
      </rPr>
      <t>/G</t>
    </r>
    <r>
      <rPr>
        <vertAlign val="subscript"/>
        <sz val="7"/>
        <rFont val="Arial"/>
        <family val="2"/>
      </rPr>
      <t>TOT</t>
    </r>
    <r>
      <rPr>
        <sz val="7"/>
        <rFont val="Arial"/>
        <family val="2"/>
      </rPr>
      <t>: min&amp;max while measuring / min&amp;max während messen / min&amp;max pendant qu'essayant</t>
    </r>
  </si>
  <si>
    <r>
      <t>Given by manufacturer</t>
    </r>
    <r>
      <rPr>
        <sz val="8"/>
        <rFont val="Arial"/>
        <family val="2"/>
      </rPr>
      <t xml:space="preserve"> / Herstellerangaben / donnée par le fabricant</t>
    </r>
  </si>
  <si>
    <r>
      <t>Max. operation pressure</t>
    </r>
    <r>
      <rPr>
        <sz val="8"/>
        <rFont val="Arial"/>
        <family val="2"/>
      </rPr>
      <t xml:space="preserve"> / max. Betriebsdruck / pression d'opération de maximum      {note 3}</t>
    </r>
  </si>
  <si>
    <r>
      <t xml:space="preserve">Collector efficiency parameters related to </t>
    </r>
    <r>
      <rPr>
        <b/>
        <u val="single"/>
        <sz val="8"/>
        <rFont val="Arial"/>
        <family val="2"/>
      </rPr>
      <t>aperture area</t>
    </r>
    <r>
      <rPr>
        <sz val="8"/>
        <rFont val="Arial"/>
        <family val="2"/>
      </rPr>
      <t xml:space="preserve">
Kollektorleistungsparameter bezogen auf die </t>
    </r>
    <r>
      <rPr>
        <u val="single"/>
        <sz val="8"/>
        <rFont val="Arial"/>
        <family val="2"/>
      </rPr>
      <t>Aperturfläche</t>
    </r>
    <r>
      <rPr>
        <sz val="8"/>
        <rFont val="Arial"/>
        <family val="2"/>
      </rPr>
      <t xml:space="preserve">                                            {note 1}
Paramètres de performances thermiques rapportées à la </t>
    </r>
    <r>
      <rPr>
        <u val="single"/>
        <sz val="8"/>
        <rFont val="Arial"/>
        <family val="2"/>
      </rPr>
      <t>superficie d'entrée</t>
    </r>
  </si>
  <si>
    <r>
      <t>Stagnation temperature</t>
    </r>
    <r>
      <rPr>
        <sz val="8"/>
        <rFont val="Arial"/>
        <family val="0"/>
      </rPr>
      <t xml:space="preserve"> / Stagnationstemperatur / Temperatu</t>
    </r>
    <r>
      <rPr>
        <sz val="8"/>
        <rFont val="Arial"/>
        <family val="2"/>
      </rPr>
      <t xml:space="preserve">re de stagnation         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   {note 2}</t>
    </r>
  </si>
  <si>
    <r>
      <t xml:space="preserve">Perf. test method </t>
    </r>
    <r>
      <rPr>
        <sz val="8"/>
        <rFont val="Arial"/>
        <family val="2"/>
      </rPr>
      <t>/ Leistungstestmethode / méthode d'essai de performance</t>
    </r>
  </si>
  <si>
    <r>
      <t>Comments of testing laboratory</t>
    </r>
    <r>
      <rPr>
        <sz val="8"/>
        <rFont val="Arial"/>
        <family val="2"/>
      </rPr>
      <t xml:space="preserve"> / Kommentare des Prüflaboratoriums / commentaires du laboratoire d’essais :</t>
    </r>
  </si>
  <si>
    <r>
      <t>Date</t>
    </r>
    <r>
      <rPr>
        <sz val="8"/>
        <rFont val="Arial"/>
        <family val="2"/>
      </rPr>
      <t xml:space="preserve"> / Datum / Date</t>
    </r>
  </si>
  <si>
    <t>Version 0.2.6, 04-02-2008</t>
  </si>
  <si>
    <r>
      <t>To be roof integrated</t>
    </r>
    <r>
      <rPr>
        <sz val="8"/>
        <rFont val="Arial"/>
        <family val="0"/>
      </rPr>
      <t xml:space="preserve"> / im Dach eingegliedert zu sein / pour etre intégré dans le toit</t>
    </r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</si>
</sst>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0.000"/>
    <numFmt numFmtId="192" formatCode="#,##0.0"/>
  </numFmts>
  <fonts count="75">
    <font>
      <sz val="10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Symbol"/>
      <family val="1"/>
    </font>
    <font>
      <b/>
      <sz val="8"/>
      <color indexed="12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u val="single"/>
      <sz val="8"/>
      <color indexed="12"/>
      <name val="Arial"/>
      <family val="0"/>
    </font>
    <font>
      <i/>
      <sz val="8"/>
      <color indexed="12"/>
      <name val="Arial"/>
      <family val="0"/>
    </font>
    <font>
      <sz val="10"/>
      <color indexed="12"/>
      <name val="Arial"/>
      <family val="0"/>
    </font>
    <font>
      <sz val="8"/>
      <color indexed="57"/>
      <name val="Arial"/>
      <family val="0"/>
    </font>
    <font>
      <b/>
      <sz val="8"/>
      <color indexed="16"/>
      <name val="Arial"/>
      <family val="0"/>
    </font>
    <font>
      <sz val="8"/>
      <color indexed="43"/>
      <name val="Arial"/>
      <family val="0"/>
    </font>
    <font>
      <sz val="6"/>
      <color indexed="56"/>
      <name val="Times New Roman"/>
      <family val="1"/>
    </font>
    <font>
      <sz val="6"/>
      <color indexed="56"/>
      <name val="Century Gothic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8"/>
      <color indexed="55"/>
      <name val="Arial"/>
      <family val="2"/>
    </font>
    <font>
      <vertAlign val="subscript"/>
      <sz val="8"/>
      <color indexed="55"/>
      <name val="Arial"/>
      <family val="2"/>
    </font>
    <font>
      <b/>
      <vertAlign val="subscript"/>
      <sz val="8"/>
      <name val="Arial"/>
      <family val="2"/>
    </font>
    <font>
      <sz val="11"/>
      <color indexed="27"/>
      <name val="Arial"/>
      <family val="0"/>
    </font>
    <font>
      <b/>
      <sz val="8"/>
      <color indexed="10"/>
      <name val="Arial"/>
      <family val="2"/>
    </font>
    <font>
      <sz val="8"/>
      <color indexed="53"/>
      <name val="Arial"/>
      <family val="0"/>
    </font>
    <font>
      <sz val="7"/>
      <name val="Arial"/>
      <family val="2"/>
    </font>
    <font>
      <vertAlign val="subscript"/>
      <sz val="7"/>
      <name val="Arial"/>
      <family val="2"/>
    </font>
    <font>
      <b/>
      <sz val="8"/>
      <color indexed="55"/>
      <name val="Arial"/>
      <family val="2"/>
    </font>
    <font>
      <sz val="8"/>
      <color indexed="16"/>
      <name val="Arial"/>
      <family val="2"/>
    </font>
    <font>
      <sz val="8"/>
      <color indexed="17"/>
      <name val="Arial"/>
      <family val="0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1" fillId="21" borderId="2" applyNumberFormat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23" borderId="2" applyNumberFormat="0" applyAlignment="0" applyProtection="0"/>
    <xf numFmtId="0" fontId="65" fillId="24" borderId="3" applyNumberFormat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1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0" applyNumberFormat="0" applyBorder="0" applyAlignment="0" applyProtection="0"/>
    <xf numFmtId="185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 quotePrefix="1">
      <alignment horizontal="right" vertical="top"/>
    </xf>
    <xf numFmtId="0" fontId="1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36" fillId="0" borderId="34" xfId="0" applyFont="1" applyBorder="1" applyAlignment="1">
      <alignment horizontal="left" vertical="center"/>
    </xf>
    <xf numFmtId="0" fontId="36" fillId="0" borderId="3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36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3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3" fillId="0" borderId="47" xfId="0" applyFont="1" applyBorder="1" applyAlignment="1">
      <alignment horizontal="center" textRotation="90" wrapText="1"/>
    </xf>
    <xf numFmtId="0" fontId="1" fillId="0" borderId="5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right" vertical="center"/>
    </xf>
    <xf numFmtId="0" fontId="21" fillId="0" borderId="63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textRotation="22"/>
    </xf>
    <xf numFmtId="0" fontId="28" fillId="0" borderId="63" xfId="0" applyFont="1" applyBorder="1" applyAlignment="1">
      <alignment horizontal="center" vertical="center" textRotation="22"/>
    </xf>
    <xf numFmtId="0" fontId="28" fillId="0" borderId="69" xfId="0" applyFont="1" applyBorder="1" applyAlignment="1">
      <alignment horizontal="center" vertical="center" textRotation="22"/>
    </xf>
    <xf numFmtId="0" fontId="28" fillId="0" borderId="65" xfId="0" applyFont="1" applyBorder="1" applyAlignment="1">
      <alignment horizontal="center" vertical="center" textRotation="22"/>
    </xf>
    <xf numFmtId="0" fontId="28" fillId="0" borderId="0" xfId="0" applyFont="1" applyBorder="1" applyAlignment="1">
      <alignment horizontal="center" vertical="center" textRotation="22"/>
    </xf>
    <xf numFmtId="0" fontId="28" fillId="0" borderId="70" xfId="0" applyFont="1" applyBorder="1" applyAlignment="1">
      <alignment horizontal="center" vertical="center" textRotation="22"/>
    </xf>
    <xf numFmtId="0" fontId="28" fillId="0" borderId="66" xfId="0" applyFont="1" applyBorder="1" applyAlignment="1">
      <alignment horizontal="center" vertical="center" textRotation="22"/>
    </xf>
    <xf numFmtId="0" fontId="28" fillId="0" borderId="67" xfId="0" applyFont="1" applyBorder="1" applyAlignment="1">
      <alignment horizontal="center" vertical="center" textRotation="22"/>
    </xf>
    <xf numFmtId="0" fontId="28" fillId="0" borderId="71" xfId="0" applyFont="1" applyBorder="1" applyAlignment="1">
      <alignment horizontal="center" vertical="center" textRotation="22"/>
    </xf>
    <xf numFmtId="0" fontId="3" fillId="0" borderId="72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left" vertical="center"/>
    </xf>
    <xf numFmtId="0" fontId="1" fillId="0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left" vertical="center" wrapText="1"/>
    </xf>
    <xf numFmtId="0" fontId="31" fillId="0" borderId="7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left" vertical="center"/>
      <protection/>
    </xf>
    <xf numFmtId="0" fontId="10" fillId="0" borderId="19" xfId="42" applyFont="1" applyBorder="1" applyAlignment="1" applyProtection="1">
      <alignment horizontal="left" vertical="center"/>
      <protection/>
    </xf>
    <xf numFmtId="0" fontId="12" fillId="0" borderId="6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 quotePrefix="1">
      <alignment horizontal="left" vertical="center" wrapText="1"/>
    </xf>
    <xf numFmtId="0" fontId="1" fillId="0" borderId="18" xfId="0" applyFont="1" applyBorder="1" applyAlignment="1" quotePrefix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0" fillId="0" borderId="76" xfId="0" applyBorder="1" applyAlignment="1">
      <alignment/>
    </xf>
    <xf numFmtId="0" fontId="19" fillId="0" borderId="79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 wrapText="1"/>
    </xf>
    <xf numFmtId="0" fontId="19" fillId="0" borderId="80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58" xfId="0" applyFont="1" applyBorder="1" applyAlignment="1" quotePrefix="1">
      <alignment horizontal="left"/>
    </xf>
    <xf numFmtId="0" fontId="10" fillId="0" borderId="82" xfId="0" applyFont="1" applyBorder="1" applyAlignment="1" quotePrefix="1">
      <alignment horizontal="left"/>
    </xf>
    <xf numFmtId="0" fontId="10" fillId="0" borderId="83" xfId="0" applyFont="1" applyBorder="1" applyAlignment="1">
      <alignment horizontal="left" vertical="top" wrapText="1"/>
    </xf>
    <xf numFmtId="0" fontId="17" fillId="0" borderId="84" xfId="0" applyFont="1" applyBorder="1" applyAlignment="1">
      <alignment horizontal="left" vertical="top"/>
    </xf>
    <xf numFmtId="0" fontId="17" fillId="0" borderId="85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70" xfId="0" applyFont="1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0" fontId="17" fillId="0" borderId="66" xfId="0" applyFont="1" applyBorder="1" applyAlignment="1">
      <alignment horizontal="left" vertical="top"/>
    </xf>
    <xf numFmtId="0" fontId="17" fillId="0" borderId="67" xfId="0" applyFont="1" applyBorder="1" applyAlignment="1">
      <alignment horizontal="left" vertical="top"/>
    </xf>
    <xf numFmtId="0" fontId="17" fillId="0" borderId="71" xfId="0" applyFont="1" applyBorder="1" applyAlignment="1">
      <alignment horizontal="left" vertical="top"/>
    </xf>
    <xf numFmtId="0" fontId="10" fillId="0" borderId="72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6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0" borderId="74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9" fillId="0" borderId="9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10" fillId="0" borderId="10" xfId="0" applyFont="1" applyBorder="1" applyAlignment="1" quotePrefix="1">
      <alignment horizontal="left" vertical="center" wrapText="1"/>
    </xf>
    <xf numFmtId="0" fontId="10" fillId="0" borderId="13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9" xfId="0" applyFont="1" applyBorder="1" applyAlignment="1" quotePrefix="1">
      <alignment horizontal="left" vertical="center" wrapText="1"/>
    </xf>
    <xf numFmtId="0" fontId="1" fillId="0" borderId="13" xfId="0" applyFont="1" applyBorder="1" applyAlignment="1" quotePrefix="1">
      <alignment horizontal="left" vertical="center" wrapText="1"/>
    </xf>
    <xf numFmtId="0" fontId="1" fillId="0" borderId="93" xfId="0" applyFont="1" applyBorder="1" applyAlignment="1" quotePrefix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7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33" fillId="0" borderId="9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191" fontId="10" fillId="0" borderId="63" xfId="0" applyNumberFormat="1" applyFont="1" applyBorder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/>
    </xf>
    <xf numFmtId="191" fontId="10" fillId="0" borderId="2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90" xfId="0" applyFont="1" applyBorder="1" applyAlignment="1">
      <alignment horizontal="center" wrapText="1"/>
    </xf>
    <xf numFmtId="0" fontId="3" fillId="0" borderId="45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0" fontId="3" fillId="0" borderId="46" xfId="0" applyFont="1" applyBorder="1" applyAlignment="1">
      <alignment horizontal="center" textRotation="90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6">
    <dxf>
      <font>
        <strike/>
        <color indexed="10"/>
      </font>
    </dxf>
    <dxf>
      <fill>
        <patternFill>
          <bgColor indexed="26"/>
        </patternFill>
      </fill>
    </dxf>
    <dxf>
      <border>
        <top style="thin">
          <color indexed="55"/>
        </top>
        <bottom style="thin">
          <color indexed="55"/>
        </bottom>
      </border>
    </dxf>
    <dxf>
      <font>
        <color indexed="9"/>
      </font>
    </dxf>
    <dxf>
      <fill>
        <patternFill>
          <bgColor indexed="26"/>
        </patternFill>
      </fill>
    </dxf>
    <dxf>
      <border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xxxxxxx.xxx/" TargetMode="External" /><Relationship Id="rId2" Type="http://schemas.openxmlformats.org/officeDocument/2006/relationships/hyperlink" Target="mailto:xxx@xxx.x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4">
      <selection activeCell="A16" sqref="A16:M16"/>
    </sheetView>
  </sheetViews>
  <sheetFormatPr defaultColWidth="9.00390625" defaultRowHeight="12.75"/>
  <cols>
    <col min="1" max="1" width="5.7109375" style="7" customWidth="1"/>
    <col min="2" max="2" width="15.00390625" style="7" customWidth="1"/>
    <col min="3" max="3" width="9.00390625" style="7" customWidth="1"/>
    <col min="4" max="4" width="6.421875" style="7" customWidth="1"/>
    <col min="5" max="7" width="7.421875" style="7" customWidth="1"/>
    <col min="8" max="13" width="5.7109375" style="7" customWidth="1"/>
    <col min="14" max="14" width="0.5625" style="7" customWidth="1"/>
    <col min="15" max="15" width="2.7109375" style="7" bestFit="1" customWidth="1"/>
    <col min="16" max="16" width="23.8515625" style="7" customWidth="1"/>
    <col min="17" max="17" width="12.7109375" style="7" customWidth="1"/>
    <col min="18" max="18" width="17.7109375" style="7" customWidth="1"/>
    <col min="19" max="19" width="22.00390625" style="7" bestFit="1" customWidth="1"/>
    <col min="20" max="20" width="22.8515625" style="7" bestFit="1" customWidth="1"/>
    <col min="21" max="16384" width="9.00390625" style="7" customWidth="1"/>
  </cols>
  <sheetData>
    <row r="1" spans="1:18" ht="48" customHeight="1">
      <c r="A1" s="163" t="s">
        <v>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82"/>
      <c r="O1" s="17"/>
      <c r="P1" s="289" t="s">
        <v>88</v>
      </c>
      <c r="Q1" s="290"/>
      <c r="R1" s="291"/>
    </row>
    <row r="2" spans="1:18" ht="3.7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83"/>
      <c r="O2" s="2"/>
      <c r="P2" s="55"/>
      <c r="Q2" s="1"/>
      <c r="R2" s="56"/>
    </row>
    <row r="3" spans="1:18" ht="12.75" customHeight="1">
      <c r="A3" s="254" t="s">
        <v>63</v>
      </c>
      <c r="B3" s="252"/>
      <c r="C3" s="252"/>
      <c r="D3" s="255"/>
      <c r="E3" s="255"/>
      <c r="F3" s="255"/>
      <c r="G3" s="255"/>
      <c r="H3" s="252" t="s">
        <v>61</v>
      </c>
      <c r="I3" s="252"/>
      <c r="J3" s="252"/>
      <c r="K3" s="243" t="s">
        <v>6</v>
      </c>
      <c r="L3" s="244"/>
      <c r="M3" s="245"/>
      <c r="N3" s="82"/>
      <c r="O3" s="1"/>
      <c r="P3" s="57" t="s">
        <v>89</v>
      </c>
      <c r="Q3" s="58"/>
      <c r="R3" s="59" t="s">
        <v>90</v>
      </c>
    </row>
    <row r="4" spans="1:18" ht="12.75">
      <c r="A4" s="256" t="s">
        <v>64</v>
      </c>
      <c r="B4" s="257"/>
      <c r="C4" s="257"/>
      <c r="D4" s="257"/>
      <c r="E4" s="257"/>
      <c r="F4" s="257"/>
      <c r="G4" s="257"/>
      <c r="H4" s="167" t="s">
        <v>59</v>
      </c>
      <c r="I4" s="167"/>
      <c r="J4" s="167"/>
      <c r="K4" s="246"/>
      <c r="L4" s="247"/>
      <c r="M4" s="248"/>
      <c r="N4" s="82"/>
      <c r="O4" s="1"/>
      <c r="P4" s="60" t="s">
        <v>91</v>
      </c>
      <c r="Q4" s="61"/>
      <c r="R4" s="62" t="s">
        <v>90</v>
      </c>
    </row>
    <row r="5" spans="1:18" ht="11.25" customHeight="1">
      <c r="A5" s="258" t="s">
        <v>62</v>
      </c>
      <c r="B5" s="167"/>
      <c r="C5" s="167"/>
      <c r="D5" s="167"/>
      <c r="E5" s="167"/>
      <c r="F5" s="167"/>
      <c r="G5" s="167"/>
      <c r="H5" s="253" t="s">
        <v>60</v>
      </c>
      <c r="I5" s="253"/>
      <c r="J5" s="253"/>
      <c r="K5" s="249"/>
      <c r="L5" s="250"/>
      <c r="M5" s="251"/>
      <c r="N5" s="82"/>
      <c r="O5" s="1"/>
      <c r="P5" s="60" t="s">
        <v>92</v>
      </c>
      <c r="Q5" s="61" t="s">
        <v>93</v>
      </c>
      <c r="R5" s="62" t="s">
        <v>90</v>
      </c>
    </row>
    <row r="6" spans="1:18" ht="13.5" thickBot="1">
      <c r="A6" s="269" t="s">
        <v>65</v>
      </c>
      <c r="B6" s="270"/>
      <c r="C6" s="270"/>
      <c r="D6" s="271"/>
      <c r="E6" s="271"/>
      <c r="F6" s="271"/>
      <c r="G6" s="271"/>
      <c r="H6" s="264" t="s">
        <v>135</v>
      </c>
      <c r="I6" s="264"/>
      <c r="J6" s="264"/>
      <c r="K6" s="260" t="s">
        <v>47</v>
      </c>
      <c r="L6" s="261"/>
      <c r="M6" s="262"/>
      <c r="N6" s="82"/>
      <c r="O6" s="1"/>
      <c r="P6" s="55" t="s">
        <v>94</v>
      </c>
      <c r="Q6" s="1"/>
      <c r="R6" s="56" t="s">
        <v>90</v>
      </c>
    </row>
    <row r="7" spans="1:18" ht="3.75" customHeight="1" thickBot="1">
      <c r="A7" s="113"/>
      <c r="B7" s="113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82"/>
      <c r="O7" s="1"/>
      <c r="P7" s="63"/>
      <c r="Q7" s="64"/>
      <c r="R7" s="65"/>
    </row>
    <row r="8" spans="1:18" ht="11.25" customHeight="1">
      <c r="A8" s="240" t="s">
        <v>17</v>
      </c>
      <c r="B8" s="241"/>
      <c r="C8" s="242"/>
      <c r="D8" s="272" t="s">
        <v>24</v>
      </c>
      <c r="E8" s="272"/>
      <c r="F8" s="272"/>
      <c r="G8" s="272"/>
      <c r="H8" s="168" t="s">
        <v>31</v>
      </c>
      <c r="I8" s="168"/>
      <c r="J8" s="168"/>
      <c r="K8" s="171" t="s">
        <v>27</v>
      </c>
      <c r="L8" s="171"/>
      <c r="M8" s="172"/>
      <c r="N8" s="82"/>
      <c r="O8" s="1"/>
      <c r="P8" s="63" t="s">
        <v>95</v>
      </c>
      <c r="Q8" s="64"/>
      <c r="R8" s="65" t="s">
        <v>96</v>
      </c>
    </row>
    <row r="9" spans="1:18" ht="11.25" customHeight="1">
      <c r="A9" s="176" t="s">
        <v>18</v>
      </c>
      <c r="B9" s="177"/>
      <c r="C9" s="178"/>
      <c r="D9" s="222" t="s">
        <v>25</v>
      </c>
      <c r="E9" s="222"/>
      <c r="F9" s="222"/>
      <c r="G9" s="222"/>
      <c r="H9" s="173" t="s">
        <v>12</v>
      </c>
      <c r="I9" s="173"/>
      <c r="J9" s="173"/>
      <c r="K9" s="164" t="s">
        <v>39</v>
      </c>
      <c r="L9" s="267"/>
      <c r="M9" s="268"/>
      <c r="N9" s="82"/>
      <c r="O9" s="1"/>
      <c r="P9" s="66" t="s">
        <v>97</v>
      </c>
      <c r="Q9" s="67"/>
      <c r="R9" s="68" t="s">
        <v>96</v>
      </c>
    </row>
    <row r="10" spans="1:18" ht="11.25" customHeight="1">
      <c r="A10" s="277" t="s">
        <v>19</v>
      </c>
      <c r="B10" s="278"/>
      <c r="C10" s="279"/>
      <c r="D10" s="265" t="s">
        <v>29</v>
      </c>
      <c r="E10" s="222" t="s">
        <v>26</v>
      </c>
      <c r="F10" s="222"/>
      <c r="G10" s="222"/>
      <c r="H10" s="173" t="s">
        <v>4</v>
      </c>
      <c r="I10" s="173"/>
      <c r="J10" s="173"/>
      <c r="K10" s="164" t="s">
        <v>40</v>
      </c>
      <c r="L10" s="164"/>
      <c r="M10" s="165"/>
      <c r="N10" s="82"/>
      <c r="O10" s="1"/>
      <c r="P10" s="69" t="s">
        <v>98</v>
      </c>
      <c r="Q10" s="70"/>
      <c r="R10" s="71" t="s">
        <v>96</v>
      </c>
    </row>
    <row r="11" spans="1:18" s="8" customFormat="1" ht="11.25" customHeight="1" thickBot="1">
      <c r="A11" s="135"/>
      <c r="B11" s="136"/>
      <c r="C11" s="137"/>
      <c r="D11" s="266"/>
      <c r="E11" s="223"/>
      <c r="F11" s="223"/>
      <c r="G11" s="223"/>
      <c r="H11" s="221" t="s">
        <v>35</v>
      </c>
      <c r="I11" s="221"/>
      <c r="J11" s="28" t="s">
        <v>36</v>
      </c>
      <c r="K11" s="263" t="s">
        <v>66</v>
      </c>
      <c r="L11" s="213"/>
      <c r="M11" s="214"/>
      <c r="N11" s="84"/>
      <c r="O11" s="5"/>
      <c r="P11" s="72" t="s">
        <v>99</v>
      </c>
      <c r="Q11" s="73"/>
      <c r="R11" s="74" t="s">
        <v>96</v>
      </c>
    </row>
    <row r="12" spans="1:15" ht="3.75" customHeight="1" thickBot="1">
      <c r="A12" s="113"/>
      <c r="B12" s="113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5"/>
      <c r="N12" s="85"/>
      <c r="O12" s="9"/>
    </row>
    <row r="13" spans="1:18" ht="12" customHeight="1" thickBot="1">
      <c r="A13" s="124" t="s">
        <v>124</v>
      </c>
      <c r="B13" s="125"/>
      <c r="C13" s="125"/>
      <c r="D13" s="125"/>
      <c r="E13" s="169" t="s">
        <v>52</v>
      </c>
      <c r="F13" s="169"/>
      <c r="G13" s="169"/>
      <c r="H13" s="169"/>
      <c r="I13" s="169"/>
      <c r="J13" s="169"/>
      <c r="K13" s="169"/>
      <c r="L13" s="169"/>
      <c r="M13" s="170"/>
      <c r="N13" s="83"/>
      <c r="O13" s="18" t="s">
        <v>52</v>
      </c>
      <c r="P13" s="16" t="s">
        <v>38</v>
      </c>
      <c r="Q13" s="16" t="s">
        <v>37</v>
      </c>
      <c r="R13" s="16" t="s">
        <v>71</v>
      </c>
    </row>
    <row r="14" spans="1:14" ht="3.75" customHeight="1" thickBo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82"/>
    </row>
    <row r="15" spans="1:18" ht="12" customHeight="1" thickBot="1">
      <c r="A15" s="116" t="s">
        <v>137</v>
      </c>
      <c r="B15" s="117"/>
      <c r="C15" s="117"/>
      <c r="D15" s="117"/>
      <c r="E15" s="117"/>
      <c r="F15" s="117"/>
      <c r="G15" s="117"/>
      <c r="H15" s="118" t="s">
        <v>126</v>
      </c>
      <c r="I15" s="119"/>
      <c r="J15" s="119"/>
      <c r="K15" s="119"/>
      <c r="L15" s="119"/>
      <c r="M15" s="120"/>
      <c r="N15" s="83"/>
      <c r="O15" s="18" t="s">
        <v>52</v>
      </c>
      <c r="P15" s="16" t="s">
        <v>125</v>
      </c>
      <c r="Q15" s="16" t="s">
        <v>126</v>
      </c>
      <c r="R15" s="16"/>
    </row>
    <row r="16" spans="1:14" ht="3.75" customHeight="1" thickBot="1">
      <c r="A16" s="113"/>
      <c r="B16" s="113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82"/>
    </row>
    <row r="17" spans="1:17" ht="43.5" customHeight="1">
      <c r="A17" s="280" t="s">
        <v>21</v>
      </c>
      <c r="B17" s="281"/>
      <c r="C17" s="282"/>
      <c r="D17" s="110" t="s">
        <v>118</v>
      </c>
      <c r="E17" s="110" t="s">
        <v>116</v>
      </c>
      <c r="F17" s="110" t="s">
        <v>123</v>
      </c>
      <c r="G17" s="309" t="s">
        <v>115</v>
      </c>
      <c r="H17" s="110" t="s">
        <v>119</v>
      </c>
      <c r="I17" s="300" t="s">
        <v>122</v>
      </c>
      <c r="J17" s="301"/>
      <c r="K17" s="301"/>
      <c r="L17" s="301"/>
      <c r="M17" s="302"/>
      <c r="N17" s="82"/>
      <c r="P17" s="106"/>
      <c r="Q17" s="75"/>
    </row>
    <row r="18" spans="1:17" ht="12" customHeight="1">
      <c r="A18" s="283"/>
      <c r="B18" s="284"/>
      <c r="C18" s="285"/>
      <c r="D18" s="111"/>
      <c r="E18" s="111"/>
      <c r="F18" s="111"/>
      <c r="G18" s="310"/>
      <c r="H18" s="111"/>
      <c r="I18" s="303" t="str">
        <f>IF(E13=R13,"G = 1000 W/m²; Tm-Ta = 2 K","G = 1000 W/m²")</f>
        <v>G = 1000 W/m²</v>
      </c>
      <c r="J18" s="304"/>
      <c r="K18" s="304"/>
      <c r="L18" s="304"/>
      <c r="M18" s="305"/>
      <c r="N18" s="82"/>
      <c r="P18" s="106"/>
      <c r="Q18" s="75"/>
    </row>
    <row r="19" spans="1:17" ht="12" customHeight="1">
      <c r="A19" s="283"/>
      <c r="B19" s="284"/>
      <c r="C19" s="285"/>
      <c r="D19" s="111"/>
      <c r="E19" s="111"/>
      <c r="F19" s="111"/>
      <c r="G19" s="310"/>
      <c r="H19" s="111"/>
      <c r="I19" s="306" t="str">
        <f>IF(E13=R13,"wind vel. / Luftgeschw. / vitesse de l'air, u:","Tm-Ta :")</f>
        <v>Tm-Ta :</v>
      </c>
      <c r="J19" s="307"/>
      <c r="K19" s="307"/>
      <c r="L19" s="307"/>
      <c r="M19" s="308"/>
      <c r="N19" s="82"/>
      <c r="P19" s="106"/>
      <c r="Q19" s="75"/>
    </row>
    <row r="20" spans="1:17" ht="12" customHeight="1">
      <c r="A20" s="283"/>
      <c r="B20" s="284"/>
      <c r="C20" s="285"/>
      <c r="D20" s="112"/>
      <c r="E20" s="112"/>
      <c r="F20" s="112"/>
      <c r="G20" s="311"/>
      <c r="H20" s="112"/>
      <c r="I20" s="44" t="str">
        <f>IF(E13=R13,"","0 K")</f>
        <v>0 K</v>
      </c>
      <c r="J20" s="40" t="str">
        <f>IF(E13=R13,"&lt; 1","10 K")</f>
        <v>10 K</v>
      </c>
      <c r="K20" s="40" t="str">
        <f>IF(E13=R13,"1,5±0,5","30 K")</f>
        <v>30 K</v>
      </c>
      <c r="L20" s="40" t="str">
        <f>IF(E13=R13,"3,0±0,5","50 K")</f>
        <v>50 K</v>
      </c>
      <c r="M20" s="99" t="str">
        <f>IF(E13=R13,"","70 K")</f>
        <v>70 K</v>
      </c>
      <c r="N20" s="82"/>
      <c r="P20" s="107"/>
      <c r="Q20" s="75"/>
    </row>
    <row r="21" spans="1:17" s="6" customFormat="1" ht="12" customHeight="1">
      <c r="A21" s="286"/>
      <c r="B21" s="287"/>
      <c r="C21" s="288"/>
      <c r="D21" s="10" t="s">
        <v>5</v>
      </c>
      <c r="E21" s="39" t="s">
        <v>117</v>
      </c>
      <c r="F21" s="39" t="s">
        <v>117</v>
      </c>
      <c r="G21" s="39" t="s">
        <v>117</v>
      </c>
      <c r="H21" s="10" t="s">
        <v>5</v>
      </c>
      <c r="I21" s="45" t="str">
        <f>IF(E13=R13,"","[W]")</f>
        <v>[W]</v>
      </c>
      <c r="J21" s="10" t="str">
        <f>IF(E13=R13,"[m/s]","[W]")</f>
        <v>[W]</v>
      </c>
      <c r="K21" s="10" t="str">
        <f>IF(E13=R13,"[m/s]","[W]")</f>
        <v>[W]</v>
      </c>
      <c r="L21" s="10" t="str">
        <f>IF(E13=R13,"[m/s]","[W]")</f>
        <v>[W]</v>
      </c>
      <c r="M21" s="100" t="str">
        <f>IF(E13=R13,"","[W]")</f>
        <v>[W]</v>
      </c>
      <c r="N21" s="86"/>
      <c r="Q21" s="108" t="s">
        <v>120</v>
      </c>
    </row>
    <row r="22" spans="1:17" ht="11.25" customHeight="1">
      <c r="A22" s="121" t="s">
        <v>85</v>
      </c>
      <c r="B22" s="122"/>
      <c r="C22" s="123"/>
      <c r="D22" s="109">
        <v>99.99</v>
      </c>
      <c r="E22" s="41">
        <v>9999</v>
      </c>
      <c r="F22" s="41">
        <v>9999</v>
      </c>
      <c r="G22" s="41">
        <v>9999</v>
      </c>
      <c r="H22" s="109">
        <v>99.99</v>
      </c>
      <c r="I22" s="46">
        <v>9999</v>
      </c>
      <c r="J22" s="41">
        <v>9999</v>
      </c>
      <c r="K22" s="13">
        <v>9999</v>
      </c>
      <c r="L22" s="13">
        <v>9999</v>
      </c>
      <c r="M22" s="101">
        <v>9999</v>
      </c>
      <c r="N22" s="82"/>
      <c r="O22" s="51">
        <v>1</v>
      </c>
      <c r="P22" s="75"/>
      <c r="Q22" s="108" t="s">
        <v>121</v>
      </c>
    </row>
    <row r="23" spans="1:16" ht="11.25" customHeight="1">
      <c r="A23" s="121" t="s">
        <v>86</v>
      </c>
      <c r="B23" s="122"/>
      <c r="C23" s="123"/>
      <c r="D23" s="109">
        <v>99.99</v>
      </c>
      <c r="E23" s="41">
        <v>9999</v>
      </c>
      <c r="F23" s="41">
        <v>9999</v>
      </c>
      <c r="G23" s="41">
        <v>9999</v>
      </c>
      <c r="H23" s="109">
        <v>99.99</v>
      </c>
      <c r="I23" s="46">
        <v>9999</v>
      </c>
      <c r="J23" s="41">
        <v>9999</v>
      </c>
      <c r="K23" s="13">
        <v>9999</v>
      </c>
      <c r="L23" s="13">
        <v>9999</v>
      </c>
      <c r="M23" s="101">
        <v>9999</v>
      </c>
      <c r="N23" s="82"/>
      <c r="O23" s="51">
        <v>2</v>
      </c>
      <c r="P23" s="75"/>
    </row>
    <row r="24" spans="1:16" ht="11.25" customHeight="1">
      <c r="A24" s="121" t="s">
        <v>87</v>
      </c>
      <c r="B24" s="122"/>
      <c r="C24" s="123"/>
      <c r="D24" s="109">
        <v>99.99</v>
      </c>
      <c r="E24" s="41">
        <v>9999</v>
      </c>
      <c r="F24" s="41">
        <v>9999</v>
      </c>
      <c r="G24" s="41">
        <v>9999</v>
      </c>
      <c r="H24" s="109">
        <v>99.99</v>
      </c>
      <c r="I24" s="46">
        <v>9999</v>
      </c>
      <c r="J24" s="41">
        <v>9999</v>
      </c>
      <c r="K24" s="13">
        <v>9999</v>
      </c>
      <c r="L24" s="13">
        <v>9999</v>
      </c>
      <c r="M24" s="101">
        <v>9999</v>
      </c>
      <c r="N24" s="82"/>
      <c r="O24" s="51">
        <v>3</v>
      </c>
      <c r="P24" s="75"/>
    </row>
    <row r="25" spans="1:16" ht="11.25" customHeight="1">
      <c r="A25" s="121"/>
      <c r="B25" s="122"/>
      <c r="C25" s="123"/>
      <c r="D25" s="109"/>
      <c r="E25" s="104"/>
      <c r="F25" s="104"/>
      <c r="G25" s="104"/>
      <c r="H25" s="109"/>
      <c r="I25" s="47"/>
      <c r="J25" s="42"/>
      <c r="K25" s="11"/>
      <c r="L25" s="12"/>
      <c r="M25" s="102"/>
      <c r="N25" s="82"/>
      <c r="O25" s="51">
        <v>4</v>
      </c>
      <c r="P25" s="75"/>
    </row>
    <row r="26" spans="1:16" ht="11.25" customHeight="1">
      <c r="A26" s="121"/>
      <c r="B26" s="122"/>
      <c r="C26" s="123"/>
      <c r="D26" s="109"/>
      <c r="E26" s="104"/>
      <c r="F26" s="104"/>
      <c r="G26" s="104"/>
      <c r="H26" s="109"/>
      <c r="I26" s="47"/>
      <c r="J26" s="42"/>
      <c r="K26" s="11"/>
      <c r="L26" s="12"/>
      <c r="M26" s="102"/>
      <c r="N26" s="82"/>
      <c r="O26" s="51">
        <v>5</v>
      </c>
      <c r="P26" s="75"/>
    </row>
    <row r="27" spans="1:16" ht="11.25" customHeight="1">
      <c r="A27" s="121"/>
      <c r="B27" s="122"/>
      <c r="C27" s="123"/>
      <c r="D27" s="109"/>
      <c r="E27" s="104"/>
      <c r="F27" s="104"/>
      <c r="G27" s="104"/>
      <c r="H27" s="109"/>
      <c r="I27" s="47"/>
      <c r="J27" s="42"/>
      <c r="K27" s="11"/>
      <c r="L27" s="12"/>
      <c r="M27" s="102"/>
      <c r="N27" s="82"/>
      <c r="O27" s="51">
        <v>6</v>
      </c>
      <c r="P27" s="75"/>
    </row>
    <row r="28" spans="1:16" ht="11.25" customHeight="1">
      <c r="A28" s="121"/>
      <c r="B28" s="122"/>
      <c r="C28" s="123"/>
      <c r="D28" s="109"/>
      <c r="E28" s="104"/>
      <c r="F28" s="104"/>
      <c r="G28" s="104"/>
      <c r="H28" s="109"/>
      <c r="I28" s="47"/>
      <c r="J28" s="42"/>
      <c r="K28" s="11"/>
      <c r="L28" s="12"/>
      <c r="M28" s="102"/>
      <c r="N28" s="82"/>
      <c r="O28" s="51">
        <v>7</v>
      </c>
      <c r="P28" s="75"/>
    </row>
    <row r="29" spans="1:16" ht="11.25" customHeight="1">
      <c r="A29" s="121"/>
      <c r="B29" s="122"/>
      <c r="C29" s="123"/>
      <c r="D29" s="109"/>
      <c r="E29" s="104"/>
      <c r="F29" s="104"/>
      <c r="G29" s="104"/>
      <c r="H29" s="109"/>
      <c r="I29" s="47"/>
      <c r="J29" s="42"/>
      <c r="K29" s="11"/>
      <c r="L29" s="12"/>
      <c r="M29" s="102"/>
      <c r="N29" s="82"/>
      <c r="O29" s="51">
        <v>8</v>
      </c>
      <c r="P29" s="75"/>
    </row>
    <row r="30" spans="1:16" ht="11.25" customHeight="1">
      <c r="A30" s="121"/>
      <c r="B30" s="122"/>
      <c r="C30" s="123"/>
      <c r="D30" s="109"/>
      <c r="E30" s="104"/>
      <c r="F30" s="104"/>
      <c r="G30" s="104"/>
      <c r="H30" s="109"/>
      <c r="I30" s="47"/>
      <c r="J30" s="42"/>
      <c r="K30" s="11"/>
      <c r="L30" s="12"/>
      <c r="M30" s="102"/>
      <c r="N30" s="82"/>
      <c r="O30" s="51">
        <v>9</v>
      </c>
      <c r="P30" s="75"/>
    </row>
    <row r="31" spans="1:16" ht="11.25" customHeight="1">
      <c r="A31" s="121"/>
      <c r="B31" s="122"/>
      <c r="C31" s="123"/>
      <c r="D31" s="109"/>
      <c r="E31" s="104"/>
      <c r="F31" s="104"/>
      <c r="G31" s="104"/>
      <c r="H31" s="109"/>
      <c r="I31" s="47"/>
      <c r="J31" s="42"/>
      <c r="K31" s="11"/>
      <c r="L31" s="12"/>
      <c r="M31" s="102"/>
      <c r="N31" s="82"/>
      <c r="O31" s="51">
        <v>10</v>
      </c>
      <c r="P31" s="75"/>
    </row>
    <row r="32" spans="1:16" ht="11.25" customHeight="1">
      <c r="A32" s="121"/>
      <c r="B32" s="122"/>
      <c r="C32" s="123"/>
      <c r="D32" s="109"/>
      <c r="E32" s="104"/>
      <c r="F32" s="104"/>
      <c r="G32" s="104"/>
      <c r="H32" s="109"/>
      <c r="I32" s="47"/>
      <c r="J32" s="42"/>
      <c r="K32" s="11"/>
      <c r="L32" s="12"/>
      <c r="M32" s="102"/>
      <c r="N32" s="82"/>
      <c r="O32" s="51">
        <v>11</v>
      </c>
      <c r="P32" s="75"/>
    </row>
    <row r="33" spans="1:16" ht="11.25" customHeight="1">
      <c r="A33" s="121"/>
      <c r="B33" s="122"/>
      <c r="C33" s="123"/>
      <c r="D33" s="109"/>
      <c r="E33" s="104"/>
      <c r="F33" s="104"/>
      <c r="G33" s="104"/>
      <c r="H33" s="109"/>
      <c r="I33" s="47"/>
      <c r="J33" s="42"/>
      <c r="K33" s="11"/>
      <c r="L33" s="12"/>
      <c r="M33" s="102"/>
      <c r="N33" s="82"/>
      <c r="O33" s="51">
        <v>12</v>
      </c>
      <c r="P33" s="75"/>
    </row>
    <row r="34" spans="1:16" ht="11.25" customHeight="1" thickBot="1">
      <c r="A34" s="126"/>
      <c r="B34" s="127"/>
      <c r="C34" s="128"/>
      <c r="D34" s="105"/>
      <c r="E34" s="105"/>
      <c r="F34" s="105"/>
      <c r="G34" s="105"/>
      <c r="I34" s="48"/>
      <c r="J34" s="43"/>
      <c r="K34" s="19"/>
      <c r="L34" s="20"/>
      <c r="M34" s="103"/>
      <c r="N34" s="82"/>
      <c r="O34" s="51">
        <v>13</v>
      </c>
      <c r="P34" s="75"/>
    </row>
    <row r="35" spans="1:14" ht="3.75" customHeight="1" thickBot="1">
      <c r="A35" s="113"/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5"/>
      <c r="N35" s="82"/>
    </row>
    <row r="36" spans="1:14" ht="11.25" customHeight="1">
      <c r="A36" s="129" t="s">
        <v>131</v>
      </c>
      <c r="B36" s="130"/>
      <c r="C36" s="130"/>
      <c r="D36" s="130"/>
      <c r="E36" s="130"/>
      <c r="F36" s="130"/>
      <c r="G36" s="130"/>
      <c r="H36" s="131"/>
      <c r="I36" s="292" t="s">
        <v>45</v>
      </c>
      <c r="J36" s="293"/>
      <c r="K36" s="21">
        <v>0.999</v>
      </c>
      <c r="L36" s="174" t="s">
        <v>11</v>
      </c>
      <c r="M36" s="175"/>
      <c r="N36" s="82"/>
    </row>
    <row r="37" spans="1:14" ht="11.25" customHeight="1">
      <c r="A37" s="132"/>
      <c r="B37" s="133"/>
      <c r="C37" s="133"/>
      <c r="D37" s="133"/>
      <c r="E37" s="133"/>
      <c r="F37" s="133"/>
      <c r="G37" s="133"/>
      <c r="H37" s="134"/>
      <c r="I37" s="191" t="s">
        <v>44</v>
      </c>
      <c r="J37" s="192"/>
      <c r="K37" s="11">
        <v>9.99</v>
      </c>
      <c r="L37" s="273" t="s">
        <v>8</v>
      </c>
      <c r="M37" s="274"/>
      <c r="N37" s="82"/>
    </row>
    <row r="38" spans="1:30" s="3" customFormat="1" ht="11.25" customHeight="1" thickBot="1">
      <c r="A38" s="135"/>
      <c r="B38" s="136"/>
      <c r="C38" s="136"/>
      <c r="D38" s="136"/>
      <c r="E38" s="136"/>
      <c r="F38" s="136"/>
      <c r="G38" s="136"/>
      <c r="H38" s="137"/>
      <c r="I38" s="189" t="s">
        <v>43</v>
      </c>
      <c r="J38" s="190"/>
      <c r="K38" s="19">
        <v>0.999</v>
      </c>
      <c r="L38" s="275" t="s">
        <v>9</v>
      </c>
      <c r="M38" s="276"/>
      <c r="N38" s="87"/>
      <c r="P38" s="7"/>
      <c r="Q38" s="7"/>
      <c r="R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s="3" customFormat="1" ht="3.75" customHeight="1" thickBot="1">
      <c r="A39" s="113"/>
      <c r="B39" s="113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5"/>
      <c r="N39" s="87"/>
      <c r="V39" s="7"/>
      <c r="W39" s="7"/>
      <c r="X39" s="7"/>
      <c r="Y39" s="7"/>
      <c r="Z39" s="7"/>
      <c r="AA39" s="7"/>
      <c r="AB39" s="7"/>
      <c r="AC39" s="7"/>
      <c r="AD39" s="7"/>
    </row>
    <row r="40" spans="1:14" ht="11.25" customHeight="1" thickBot="1">
      <c r="A40" s="124" t="s">
        <v>132</v>
      </c>
      <c r="B40" s="125"/>
      <c r="C40" s="125"/>
      <c r="D40" s="125"/>
      <c r="E40" s="125"/>
      <c r="F40" s="125"/>
      <c r="G40" s="125"/>
      <c r="H40" s="125"/>
      <c r="I40" s="188" t="s">
        <v>30</v>
      </c>
      <c r="J40" s="188"/>
      <c r="K40" s="27">
        <v>999</v>
      </c>
      <c r="L40" s="193" t="s">
        <v>7</v>
      </c>
      <c r="M40" s="194"/>
      <c r="N40" s="82"/>
    </row>
    <row r="41" spans="1:30" s="3" customFormat="1" ht="3.75" customHeight="1" thickBot="1">
      <c r="A41" s="113"/>
      <c r="B41" s="113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5"/>
      <c r="N41" s="87"/>
      <c r="V41" s="7"/>
      <c r="W41" s="7"/>
      <c r="X41" s="7"/>
      <c r="Y41" s="7"/>
      <c r="Z41" s="7"/>
      <c r="AA41" s="7"/>
      <c r="AB41" s="7"/>
      <c r="AC41" s="7"/>
      <c r="AD41" s="7"/>
    </row>
    <row r="42" spans="1:14" ht="11.25" customHeight="1" thickBot="1">
      <c r="A42" s="124" t="s">
        <v>22</v>
      </c>
      <c r="B42" s="125"/>
      <c r="C42" s="125"/>
      <c r="D42" s="125"/>
      <c r="E42" s="125"/>
      <c r="F42" s="125"/>
      <c r="G42" s="125"/>
      <c r="H42" s="125"/>
      <c r="I42" s="188" t="s">
        <v>23</v>
      </c>
      <c r="J42" s="188"/>
      <c r="K42" s="27">
        <v>99.9</v>
      </c>
      <c r="L42" s="193" t="s">
        <v>10</v>
      </c>
      <c r="M42" s="194"/>
      <c r="N42" s="82"/>
    </row>
    <row r="43" spans="1:14" ht="3.75" customHeight="1" thickBot="1">
      <c r="A43" s="113"/>
      <c r="B43" s="113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82"/>
    </row>
    <row r="44" spans="1:14" ht="11.25" customHeight="1" thickBot="1">
      <c r="A44" s="224" t="s">
        <v>130</v>
      </c>
      <c r="B44" s="225"/>
      <c r="C44" s="225"/>
      <c r="D44" s="225"/>
      <c r="E44" s="225"/>
      <c r="F44" s="225"/>
      <c r="G44" s="225"/>
      <c r="H44" s="225"/>
      <c r="I44" s="188" t="s">
        <v>41</v>
      </c>
      <c r="J44" s="188"/>
      <c r="K44" s="27">
        <v>9999</v>
      </c>
      <c r="L44" s="193" t="s">
        <v>42</v>
      </c>
      <c r="M44" s="194"/>
      <c r="N44" s="82"/>
    </row>
    <row r="45" spans="1:14" ht="3.75" customHeight="1" thickBot="1">
      <c r="A45" s="113"/>
      <c r="B45" s="113"/>
      <c r="C45" s="113"/>
      <c r="D45" s="114"/>
      <c r="E45" s="114"/>
      <c r="F45" s="114"/>
      <c r="G45" s="114"/>
      <c r="H45" s="231"/>
      <c r="I45" s="231"/>
      <c r="J45" s="231"/>
      <c r="K45" s="231"/>
      <c r="L45" s="231"/>
      <c r="M45" s="232"/>
      <c r="N45" s="82"/>
    </row>
    <row r="46" spans="1:17" ht="11.25" customHeight="1">
      <c r="A46" s="179" t="s">
        <v>82</v>
      </c>
      <c r="B46" s="180"/>
      <c r="C46" s="181"/>
      <c r="D46" s="229" t="s">
        <v>79</v>
      </c>
      <c r="E46" s="230"/>
      <c r="F46" s="29" t="s">
        <v>53</v>
      </c>
      <c r="G46" s="32" t="s">
        <v>2</v>
      </c>
      <c r="H46" s="33" t="s">
        <v>49</v>
      </c>
      <c r="I46" s="23" t="s">
        <v>0</v>
      </c>
      <c r="J46" s="23" t="s">
        <v>51</v>
      </c>
      <c r="K46" s="23" t="s">
        <v>1</v>
      </c>
      <c r="L46" s="23" t="s">
        <v>3</v>
      </c>
      <c r="M46" s="30" t="s">
        <v>50</v>
      </c>
      <c r="N46" s="82"/>
      <c r="O46" s="18"/>
      <c r="P46" s="35" t="s">
        <v>104</v>
      </c>
      <c r="Q46" s="16"/>
    </row>
    <row r="47" spans="1:17" ht="11.25" customHeight="1">
      <c r="A47" s="182" t="s">
        <v>83</v>
      </c>
      <c r="B47" s="183"/>
      <c r="C47" s="184"/>
      <c r="D47" s="52" t="s">
        <v>102</v>
      </c>
      <c r="E47" s="53" t="s">
        <v>103</v>
      </c>
      <c r="F47" s="25" t="s">
        <v>55</v>
      </c>
      <c r="G47" s="14">
        <v>0.99</v>
      </c>
      <c r="H47" s="34">
        <v>0.99</v>
      </c>
      <c r="I47" s="15">
        <v>0.99</v>
      </c>
      <c r="J47" s="15">
        <v>0.99</v>
      </c>
      <c r="K47" s="15">
        <v>0.99</v>
      </c>
      <c r="L47" s="15">
        <v>0.99</v>
      </c>
      <c r="M47" s="31">
        <v>0.99</v>
      </c>
      <c r="N47" s="82"/>
      <c r="P47" s="36" t="s">
        <v>69</v>
      </c>
      <c r="Q47" s="16"/>
    </row>
    <row r="48" spans="1:17" ht="11.25" customHeight="1">
      <c r="A48" s="185" t="s">
        <v>84</v>
      </c>
      <c r="B48" s="186"/>
      <c r="C48" s="187"/>
      <c r="D48" s="54">
        <v>0.99</v>
      </c>
      <c r="E48" s="54">
        <v>0.99</v>
      </c>
      <c r="F48" s="25" t="s">
        <v>56</v>
      </c>
      <c r="G48" s="14">
        <v>0.99</v>
      </c>
      <c r="H48" s="34">
        <v>0.99</v>
      </c>
      <c r="I48" s="15">
        <v>0.99</v>
      </c>
      <c r="J48" s="15">
        <v>0.99</v>
      </c>
      <c r="K48" s="15">
        <v>0.99</v>
      </c>
      <c r="L48" s="15">
        <v>0.99</v>
      </c>
      <c r="M48" s="31">
        <v>0.99</v>
      </c>
      <c r="N48" s="82"/>
      <c r="P48" s="36" t="s">
        <v>70</v>
      </c>
      <c r="Q48" s="16"/>
    </row>
    <row r="49" spans="1:16" ht="11.25" customHeight="1" thickBot="1">
      <c r="A49" s="160" t="s">
        <v>128</v>
      </c>
      <c r="B49" s="161"/>
      <c r="C49" s="161"/>
      <c r="D49" s="161"/>
      <c r="E49" s="161"/>
      <c r="F49" s="161"/>
      <c r="G49" s="162"/>
      <c r="H49" s="226" t="s">
        <v>68</v>
      </c>
      <c r="I49" s="227"/>
      <c r="J49" s="227"/>
      <c r="K49" s="227"/>
      <c r="L49" s="227"/>
      <c r="M49" s="228"/>
      <c r="N49" s="82"/>
      <c r="P49" s="35" t="s">
        <v>100</v>
      </c>
    </row>
    <row r="50" spans="1:14" ht="3.75" customHeight="1" thickBot="1">
      <c r="A50" s="113"/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5"/>
      <c r="N50" s="82"/>
    </row>
    <row r="51" spans="1:14" ht="11.25" customHeight="1">
      <c r="A51" s="240" t="s">
        <v>20</v>
      </c>
      <c r="B51" s="241"/>
      <c r="C51" s="241"/>
      <c r="D51" s="241"/>
      <c r="E51" s="241"/>
      <c r="F51" s="241"/>
      <c r="G51" s="241"/>
      <c r="H51" s="242"/>
      <c r="I51" s="171" t="s">
        <v>28</v>
      </c>
      <c r="J51" s="171"/>
      <c r="K51" s="171"/>
      <c r="L51" s="171"/>
      <c r="M51" s="172"/>
      <c r="N51" s="82"/>
    </row>
    <row r="52" spans="1:17" ht="11.25" customHeight="1">
      <c r="A52" s="176" t="s">
        <v>12</v>
      </c>
      <c r="B52" s="177"/>
      <c r="C52" s="177"/>
      <c r="D52" s="177"/>
      <c r="E52" s="177"/>
      <c r="F52" s="177"/>
      <c r="G52" s="177"/>
      <c r="H52" s="178"/>
      <c r="I52" s="237" t="s">
        <v>39</v>
      </c>
      <c r="J52" s="238"/>
      <c r="K52" s="238"/>
      <c r="L52" s="238"/>
      <c r="M52" s="239"/>
      <c r="N52" s="82"/>
      <c r="P52" s="76" t="s">
        <v>101</v>
      </c>
      <c r="Q52" s="77" t="str">
        <f>IF(AND(P53="",P54=""),"No conflicts found",1)</f>
        <v>No conflicts found</v>
      </c>
    </row>
    <row r="53" spans="1:20" ht="11.25" customHeight="1">
      <c r="A53" s="215" t="s">
        <v>81</v>
      </c>
      <c r="B53" s="216"/>
      <c r="C53" s="216"/>
      <c r="D53" s="216"/>
      <c r="E53" s="216"/>
      <c r="F53" s="216"/>
      <c r="G53" s="216"/>
      <c r="H53" s="217"/>
      <c r="I53" s="199" t="s">
        <v>46</v>
      </c>
      <c r="J53" s="200"/>
      <c r="K53" s="200"/>
      <c r="L53" s="200"/>
      <c r="M53" s="201"/>
      <c r="N53" s="82"/>
      <c r="P53" s="78">
        <f>IF(AND(Q58="Glazed",OR(I55=R55,I55=S55)),"ERROR: Glazed collector tested as unglazed","")</f>
      </c>
      <c r="Q53" s="79"/>
      <c r="R53" s="22"/>
      <c r="S53" s="22"/>
      <c r="T53" s="22"/>
    </row>
    <row r="54" spans="1:20" ht="11.25" customHeight="1">
      <c r="A54" s="215" t="s">
        <v>80</v>
      </c>
      <c r="B54" s="216"/>
      <c r="C54" s="216"/>
      <c r="D54" s="216"/>
      <c r="E54" s="216"/>
      <c r="F54" s="216"/>
      <c r="G54" s="216"/>
      <c r="H54" s="217"/>
      <c r="I54" s="199" t="s">
        <v>48</v>
      </c>
      <c r="J54" s="200"/>
      <c r="K54" s="200"/>
      <c r="L54" s="200"/>
      <c r="M54" s="201"/>
      <c r="N54" s="82"/>
      <c r="P54" s="80">
        <f>IF(AND(Q58="Unglazed",OR(I55=P55,I55=Q55)),"ERROR: Unglazed collector tested as glazed","")</f>
      </c>
      <c r="Q54" s="81"/>
      <c r="R54" s="22"/>
      <c r="S54" s="22"/>
      <c r="T54" s="22"/>
    </row>
    <row r="55" spans="1:21" ht="11.25" customHeight="1" thickBot="1">
      <c r="A55" s="140" t="s">
        <v>133</v>
      </c>
      <c r="B55" s="141"/>
      <c r="C55" s="141"/>
      <c r="D55" s="141"/>
      <c r="E55" s="141"/>
      <c r="F55" s="141"/>
      <c r="G55" s="141"/>
      <c r="H55" s="142"/>
      <c r="I55" s="212" t="s">
        <v>127</v>
      </c>
      <c r="J55" s="213"/>
      <c r="K55" s="213"/>
      <c r="L55" s="213"/>
      <c r="M55" s="214"/>
      <c r="N55" s="82"/>
      <c r="O55" s="18" t="s">
        <v>52</v>
      </c>
      <c r="P55" s="18" t="s">
        <v>72</v>
      </c>
      <c r="Q55" s="16" t="s">
        <v>73</v>
      </c>
      <c r="R55" s="18" t="s">
        <v>74</v>
      </c>
      <c r="S55" s="16" t="s">
        <v>75</v>
      </c>
      <c r="T55" s="18" t="s">
        <v>76</v>
      </c>
      <c r="U55" s="16"/>
    </row>
    <row r="56" spans="1:14" ht="3.75" customHeight="1" thickBot="1">
      <c r="A56" s="113"/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5"/>
      <c r="N56" s="82"/>
    </row>
    <row r="57" spans="1:17" s="4" customFormat="1" ht="12" customHeight="1">
      <c r="A57" s="233" t="s">
        <v>134</v>
      </c>
      <c r="B57" s="234"/>
      <c r="C57" s="234"/>
      <c r="D57" s="235"/>
      <c r="E57" s="235"/>
      <c r="F57" s="235"/>
      <c r="G57" s="235"/>
      <c r="H57" s="235"/>
      <c r="I57" s="235"/>
      <c r="J57" s="235"/>
      <c r="K57" s="235"/>
      <c r="L57" s="235"/>
      <c r="M57" s="236"/>
      <c r="N57" s="88"/>
      <c r="P57" s="49" t="s">
        <v>77</v>
      </c>
      <c r="Q57" s="49" t="str">
        <f>IF(I55=T55,"Quasy dynamic",IF(I55&lt;&gt;" ▼","Steady state","Not defined yet"))</f>
        <v>Steady state</v>
      </c>
    </row>
    <row r="58" spans="1:17" ht="11.25" customHeight="1">
      <c r="A58" s="202" t="s">
        <v>67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82"/>
      <c r="P58" s="50" t="s">
        <v>78</v>
      </c>
      <c r="Q58" s="50" t="str">
        <f>IF(E13=R13,"Unglazed",IF(E13&lt;&gt;" ▼","Glazed","Not defined yet"))</f>
        <v>Not defined yet</v>
      </c>
    </row>
    <row r="59" spans="1:18" ht="11.2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7"/>
      <c r="N59" s="82"/>
      <c r="P59" s="50"/>
      <c r="Q59" s="50"/>
      <c r="R59" s="37"/>
    </row>
    <row r="60" spans="1:18" ht="11.25" customHeight="1">
      <c r="A60" s="205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7"/>
      <c r="N60" s="82"/>
      <c r="P60" s="50"/>
      <c r="Q60" s="49"/>
      <c r="R60" s="38"/>
    </row>
    <row r="61" spans="1:17" ht="11.25" customHeight="1">
      <c r="A61" s="208"/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7"/>
      <c r="N61" s="82"/>
      <c r="P61" s="50"/>
      <c r="Q61" s="50"/>
    </row>
    <row r="62" spans="1:14" ht="11.25" customHeight="1">
      <c r="A62" s="208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7"/>
      <c r="N62" s="82"/>
    </row>
    <row r="63" spans="1:14" ht="11.25" customHeight="1" thickBot="1">
      <c r="A63" s="209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1"/>
      <c r="N63" s="82"/>
    </row>
    <row r="64" spans="1:14" ht="3.75" customHeight="1" thickBot="1">
      <c r="A64" s="113"/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5"/>
      <c r="N64" s="82"/>
    </row>
    <row r="65" spans="1:14" ht="11.25" customHeight="1">
      <c r="A65" s="158" t="s">
        <v>15</v>
      </c>
      <c r="B65" s="91" t="s">
        <v>111</v>
      </c>
      <c r="C65" s="96" t="s">
        <v>105</v>
      </c>
      <c r="D65" s="218" t="s">
        <v>32</v>
      </c>
      <c r="E65" s="218"/>
      <c r="F65" s="98" t="s">
        <v>109</v>
      </c>
      <c r="G65" s="297">
        <v>0</v>
      </c>
      <c r="H65" s="294" t="s">
        <v>113</v>
      </c>
      <c r="I65" s="145" t="s">
        <v>57</v>
      </c>
      <c r="J65" s="146"/>
      <c r="K65" s="146"/>
      <c r="L65" s="146"/>
      <c r="M65" s="147"/>
      <c r="N65" s="82"/>
    </row>
    <row r="66" spans="1:17" ht="11.25" customHeight="1">
      <c r="A66" s="159"/>
      <c r="B66" s="92" t="s">
        <v>112</v>
      </c>
      <c r="C66" s="95" t="s">
        <v>107</v>
      </c>
      <c r="D66" s="219" t="s">
        <v>33</v>
      </c>
      <c r="E66" s="219"/>
      <c r="F66" s="93" t="s">
        <v>114</v>
      </c>
      <c r="G66" s="298"/>
      <c r="H66" s="295"/>
      <c r="I66" s="148"/>
      <c r="J66" s="149"/>
      <c r="K66" s="149"/>
      <c r="L66" s="149"/>
      <c r="M66" s="150"/>
      <c r="N66" s="82"/>
      <c r="Q66" s="97" t="s">
        <v>106</v>
      </c>
    </row>
    <row r="67" spans="1:14" ht="11.25" customHeight="1">
      <c r="A67" s="159"/>
      <c r="B67" s="94" t="s">
        <v>108</v>
      </c>
      <c r="C67" s="97" t="s">
        <v>106</v>
      </c>
      <c r="D67" s="220" t="s">
        <v>34</v>
      </c>
      <c r="E67" s="220"/>
      <c r="F67" s="95" t="s">
        <v>110</v>
      </c>
      <c r="G67" s="299"/>
      <c r="H67" s="296"/>
      <c r="I67" s="148"/>
      <c r="J67" s="149"/>
      <c r="K67" s="149"/>
      <c r="L67" s="149"/>
      <c r="M67" s="150"/>
      <c r="N67" s="82"/>
    </row>
    <row r="68" spans="1:14" ht="22.5" customHeight="1">
      <c r="A68" s="26" t="s">
        <v>16</v>
      </c>
      <c r="B68" s="143" t="s">
        <v>54</v>
      </c>
      <c r="C68" s="143"/>
      <c r="D68" s="143"/>
      <c r="E68" s="143"/>
      <c r="F68" s="143"/>
      <c r="G68" s="143"/>
      <c r="H68" s="144"/>
      <c r="I68" s="148"/>
      <c r="J68" s="149"/>
      <c r="K68" s="149"/>
      <c r="L68" s="149"/>
      <c r="M68" s="150"/>
      <c r="N68" s="82"/>
    </row>
    <row r="69" spans="1:14" ht="11.25" customHeight="1" thickBot="1">
      <c r="A69" s="24" t="s">
        <v>58</v>
      </c>
      <c r="B69" s="154" t="s">
        <v>129</v>
      </c>
      <c r="C69" s="155"/>
      <c r="D69" s="156"/>
      <c r="E69" s="156"/>
      <c r="F69" s="156"/>
      <c r="G69" s="156"/>
      <c r="H69" s="157"/>
      <c r="I69" s="151"/>
      <c r="J69" s="152"/>
      <c r="K69" s="152"/>
      <c r="L69" s="152"/>
      <c r="M69" s="153"/>
      <c r="N69" s="82"/>
    </row>
    <row r="70" spans="1:14" ht="11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8" t="s">
        <v>136</v>
      </c>
      <c r="L70" s="138"/>
      <c r="M70" s="138"/>
      <c r="N70" s="82"/>
    </row>
    <row r="71" spans="1:14" ht="36.75" customHeight="1">
      <c r="A71" s="195" t="s">
        <v>13</v>
      </c>
      <c r="B71" s="196"/>
      <c r="C71" s="196"/>
      <c r="D71" s="197"/>
      <c r="E71" s="197"/>
      <c r="F71" s="197"/>
      <c r="G71" s="197"/>
      <c r="H71" s="197"/>
      <c r="I71" s="197"/>
      <c r="J71" s="197"/>
      <c r="K71" s="197"/>
      <c r="L71" s="197"/>
      <c r="M71" s="198"/>
      <c r="N71" s="82"/>
    </row>
    <row r="72" spans="1:14" ht="3" customHeight="1" thickBo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ht="12" thickTop="1"/>
  </sheetData>
  <sheetProtection/>
  <mergeCells count="112">
    <mergeCell ref="H65:H67"/>
    <mergeCell ref="G65:G67"/>
    <mergeCell ref="I17:M17"/>
    <mergeCell ref="I18:M18"/>
    <mergeCell ref="I19:M19"/>
    <mergeCell ref="G17:G20"/>
    <mergeCell ref="A39:M39"/>
    <mergeCell ref="A41:M41"/>
    <mergeCell ref="A31:C31"/>
    <mergeCell ref="L40:M40"/>
    <mergeCell ref="P1:R1"/>
    <mergeCell ref="E17:E20"/>
    <mergeCell ref="F17:F20"/>
    <mergeCell ref="I36:J36"/>
    <mergeCell ref="A35:M35"/>
    <mergeCell ref="A27:C27"/>
    <mergeCell ref="A28:C28"/>
    <mergeCell ref="A29:C29"/>
    <mergeCell ref="A6:G6"/>
    <mergeCell ref="D8:G8"/>
    <mergeCell ref="L37:M37"/>
    <mergeCell ref="L38:M38"/>
    <mergeCell ref="I40:J40"/>
    <mergeCell ref="A8:C8"/>
    <mergeCell ref="A10:C11"/>
    <mergeCell ref="A17:C21"/>
    <mergeCell ref="A26:C26"/>
    <mergeCell ref="A22:C22"/>
    <mergeCell ref="A4:G4"/>
    <mergeCell ref="A5:G5"/>
    <mergeCell ref="A25:C25"/>
    <mergeCell ref="A14:M14"/>
    <mergeCell ref="K6:M6"/>
    <mergeCell ref="K11:M11"/>
    <mergeCell ref="H6:J6"/>
    <mergeCell ref="A7:M7"/>
    <mergeCell ref="D10:D11"/>
    <mergeCell ref="K9:M9"/>
    <mergeCell ref="I51:M51"/>
    <mergeCell ref="I52:M52"/>
    <mergeCell ref="I54:M54"/>
    <mergeCell ref="A51:H51"/>
    <mergeCell ref="K3:M5"/>
    <mergeCell ref="H3:J3"/>
    <mergeCell ref="H5:J5"/>
    <mergeCell ref="A3:G3"/>
    <mergeCell ref="D9:G9"/>
    <mergeCell ref="A9:C9"/>
    <mergeCell ref="H11:I11"/>
    <mergeCell ref="E10:G11"/>
    <mergeCell ref="A12:M12"/>
    <mergeCell ref="A50:M50"/>
    <mergeCell ref="I44:J44"/>
    <mergeCell ref="L44:M44"/>
    <mergeCell ref="A44:H44"/>
    <mergeCell ref="H49:M49"/>
    <mergeCell ref="D46:E46"/>
    <mergeCell ref="A45:M45"/>
    <mergeCell ref="L42:M42"/>
    <mergeCell ref="A71:M71"/>
    <mergeCell ref="A56:M56"/>
    <mergeCell ref="I53:M53"/>
    <mergeCell ref="A58:M63"/>
    <mergeCell ref="I55:M55"/>
    <mergeCell ref="A53:H53"/>
    <mergeCell ref="A54:H54"/>
    <mergeCell ref="D65:E65"/>
    <mergeCell ref="D66:E66"/>
    <mergeCell ref="H10:J10"/>
    <mergeCell ref="L36:M36"/>
    <mergeCell ref="A52:H52"/>
    <mergeCell ref="A43:M43"/>
    <mergeCell ref="A46:C46"/>
    <mergeCell ref="A47:C47"/>
    <mergeCell ref="A48:C48"/>
    <mergeCell ref="I42:J42"/>
    <mergeCell ref="I38:J38"/>
    <mergeCell ref="I37:J37"/>
    <mergeCell ref="A49:G49"/>
    <mergeCell ref="A1:M1"/>
    <mergeCell ref="K10:M10"/>
    <mergeCell ref="A2:M2"/>
    <mergeCell ref="A13:D13"/>
    <mergeCell ref="H4:J4"/>
    <mergeCell ref="H8:J8"/>
    <mergeCell ref="E13:M13"/>
    <mergeCell ref="K8:M8"/>
    <mergeCell ref="H9:J9"/>
    <mergeCell ref="K70:M70"/>
    <mergeCell ref="A70:J70"/>
    <mergeCell ref="A55:H55"/>
    <mergeCell ref="A64:M64"/>
    <mergeCell ref="B68:H68"/>
    <mergeCell ref="I65:M69"/>
    <mergeCell ref="B69:H69"/>
    <mergeCell ref="A65:A67"/>
    <mergeCell ref="D67:E67"/>
    <mergeCell ref="A57:M57"/>
    <mergeCell ref="A33:C33"/>
    <mergeCell ref="A40:H40"/>
    <mergeCell ref="A42:H42"/>
    <mergeCell ref="A34:C34"/>
    <mergeCell ref="A36:H38"/>
    <mergeCell ref="A30:C30"/>
    <mergeCell ref="D17:D20"/>
    <mergeCell ref="H17:H20"/>
    <mergeCell ref="A16:M16"/>
    <mergeCell ref="A15:G15"/>
    <mergeCell ref="H15:M15"/>
    <mergeCell ref="A32:C32"/>
    <mergeCell ref="A23:C23"/>
    <mergeCell ref="A24:C24"/>
  </mergeCells>
  <conditionalFormatting sqref="H15 E13:M13">
    <cfRule type="cellIs" priority="1" dxfId="1" operator="equal" stopIfTrue="1">
      <formula>$O$13</formula>
    </cfRule>
  </conditionalFormatting>
  <conditionalFormatting sqref="I20:I34 M20:M34">
    <cfRule type="expression" priority="2" dxfId="3" stopIfTrue="1">
      <formula>$E$13=$R$13</formula>
    </cfRule>
    <cfRule type="expression" priority="3" dxfId="5" stopIfTrue="1">
      <formula>$E$13&lt;&gt;$R$13</formula>
    </cfRule>
  </conditionalFormatting>
  <conditionalFormatting sqref="I55:M55">
    <cfRule type="cellIs" priority="4" dxfId="1" operator="equal" stopIfTrue="1">
      <formula>$O$55</formula>
    </cfRule>
    <cfRule type="expression" priority="5" dxfId="0" stopIfTrue="1">
      <formula>$Q$52=1</formula>
    </cfRule>
  </conditionalFormatting>
  <dataValidations count="3">
    <dataValidation type="list" allowBlank="1" showInputMessage="1" showErrorMessage="1" sqref="I55:M55">
      <formula1>$O$55:$T$55</formula1>
    </dataValidation>
    <dataValidation type="list" allowBlank="1" showInputMessage="1" showErrorMessage="1" sqref="E13:M13">
      <formula1>$O$13:$R$13</formula1>
    </dataValidation>
    <dataValidation type="list" allowBlank="1" showInputMessage="1" showErrorMessage="1" sqref="H15">
      <formula1>$O$15:$Q$15</formula1>
    </dataValidation>
  </dataValidations>
  <hyperlinks>
    <hyperlink ref="K9" r:id="rId1" display="www.xxxxxxxx.xxx"/>
    <hyperlink ref="K10" r:id="rId2" display="xxx@xxx.xx"/>
  </hyperlinks>
  <printOptions/>
  <pageMargins left="0.69" right="0.42" top="0.22" bottom="0.22" header="0.19" footer="0.18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SolarKey INt.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EN 12975 Test Results - Annex to KEYMARK certificate</dc:title>
  <dc:subject>SOLAR KEYMARK data sheet for collectors</dc:subject>
  <dc:creator>Jan Erik Nielsen</dc:creator>
  <cp:keywords>solar keymark; collector; data sheet; test results; EN 12975</cp:keywords>
  <dc:description/>
  <cp:lastModifiedBy>Jan Erik Nielsen</cp:lastModifiedBy>
  <cp:lastPrinted>2008-02-25T11:49:57Z</cp:lastPrinted>
  <dcterms:created xsi:type="dcterms:W3CDTF">1996-10-14T23:33:28Z</dcterms:created>
  <dcterms:modified xsi:type="dcterms:W3CDTF">2008-02-25T11:50:42Z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990668550</vt:i4>
  </property>
  <property fmtid="{D5CDD505-2E9C-101B-9397-08002B2CF9AE}" pid="3" name="_EmailSubject">
    <vt:lpwstr>Last French translations for collector data sheet</vt:lpwstr>
  </property>
  <property fmtid="{D5CDD505-2E9C-101B-9397-08002B2CF9AE}" pid="4" name="_AuthorEmail">
    <vt:lpwstr>jen@solarkey.dk</vt:lpwstr>
  </property>
  <property fmtid="{D5CDD505-2E9C-101B-9397-08002B2CF9AE}" pid="5" name="_AuthorEmailDisplayName">
    <vt:lpwstr>Jan Erik Nielsen</vt:lpwstr>
  </property>
  <property fmtid="{D5CDD505-2E9C-101B-9397-08002B2CF9AE}" pid="6" name="_PreviousAdHocReviewCycleID">
    <vt:i4>-1218863325</vt:i4>
  </property>
  <property fmtid="{D5CDD505-2E9C-101B-9397-08002B2CF9AE}" pid="7" name="_ReviewingToolsShownOnce">
    <vt:lpwstr/>
  </property>
</Properties>
</file>